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anskfjernvarme.sharepoint.com/sites/Hjem/EMNE/Økonomisk regulering/Medlemmer/Medlemsnyheder/2025/August/"/>
    </mc:Choice>
  </mc:AlternateContent>
  <xr:revisionPtr revIDLastSave="38" documentId="8_{6E4AA8F3-E960-4EB2-88E8-64771BA6DDB0}" xr6:coauthVersionLast="47" xr6:coauthVersionMax="47" xr10:uidLastSave="{FEE272A9-FC1B-49F6-927D-0D67FFF8488D}"/>
  <bookViews>
    <workbookView xWindow="-110" yWindow="-110" windowWidth="19420" windowHeight="10420" xr2:uid="{0F2B77EA-E382-4684-BE3C-848FA6EEDDE4}"/>
  </bookViews>
  <sheets>
    <sheet name="2023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D18" i="2"/>
  <c r="E16" i="2"/>
  <c r="C16" i="2"/>
  <c r="D16" i="2"/>
  <c r="B16" i="2"/>
  <c r="C10" i="2"/>
  <c r="C11" i="2" s="1"/>
  <c r="D10" i="2"/>
  <c r="D11" i="2" s="1"/>
  <c r="B10" i="2"/>
  <c r="B11" i="2" s="1"/>
  <c r="D17" i="2" l="1"/>
  <c r="C17" i="2"/>
  <c r="B17" i="2"/>
  <c r="B18" i="2" s="1"/>
  <c r="E11" i="2"/>
  <c r="E17" i="2" s="1"/>
  <c r="E18" i="2" s="1"/>
</calcChain>
</file>

<file path=xl/sharedStrings.xml><?xml version="1.0" encoding="utf-8"?>
<sst xmlns="http://schemas.openxmlformats.org/spreadsheetml/2006/main" count="23" uniqueCount="22">
  <si>
    <t>Energistyrelsens dataark kan hentes her https://ens.dk/forsyning-og-forbrug/forbrugerprisloft-paa-fjernvarme</t>
  </si>
  <si>
    <t>Udmeldte prislofter</t>
  </si>
  <si>
    <t>Beregning af forbrugerpris for fjernvarme ift. prisloftet</t>
  </si>
  <si>
    <t xml:space="preserve">Beregnet forbrugerpris </t>
  </si>
  <si>
    <t>Forsyningstilsynets brugerguide til anmeldelse af budget og pris</t>
  </si>
  <si>
    <t>Forsyningstilsynets tidligere konteringsvejledning til priseftervisning</t>
  </si>
  <si>
    <t>Sammenligning mellem prisloft og beregnet forbrugerpris</t>
  </si>
  <si>
    <t>Over/under prisloft</t>
  </si>
  <si>
    <t>Gns. 2023-2025</t>
  </si>
  <si>
    <t>Det er vores forståelse, at forbrugerprisen for det enkelte selskab beregnes ud fra priseftervisningen for det pågældende år ved at tillægge moms til posten "Indtægter fra forbrugsafregning i alt" og herefter dividere med salget af varme i regnskabsåret omregnet til GJ.</t>
  </si>
  <si>
    <t>Links</t>
  </si>
  <si>
    <t>Gns. 2023-2025     (2024-priser)</t>
  </si>
  <si>
    <t xml:space="preserve">Indtægter fra forbrugsafregning i alt i kr. (tidligere pkt. 11) </t>
  </si>
  <si>
    <t>Salg af varme i regnskabsåret i MWh (tidligere pkt. 37)</t>
  </si>
  <si>
    <t>Fjernvarmeprisloft (kr./GJ)</t>
  </si>
  <si>
    <t>Beregnet forbrugerpris (kr./GJ)</t>
  </si>
  <si>
    <t>Fjernvarmeprisloft i løbende priser inkl. 15% tillæg (kr./GJ)</t>
  </si>
  <si>
    <t>Fjernvarmeprisloft i faste 2024-prisniveau inkl. Tillæg (kr./GJ)</t>
  </si>
  <si>
    <t>Beregnet forbrugerpris i løbende priser (kr./GJ)</t>
  </si>
  <si>
    <t>Beregnet forbrugerpris i fast 2024-prisniveau (kr./GJ)</t>
  </si>
  <si>
    <t>Dette excel-ark kan bruges til at estimere, hvordan jeres forventede beregnede forbrugerpris ligger i forhold til de udmeldte prislofter 2023-2025</t>
  </si>
  <si>
    <t xml:space="preserve">I kan indtaste jeres selskabsspecifikke priseftervisningsdata i de grønne felter i tabellen lige nedenfor.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</si>
</sst>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#,##0\ &quot;kr.&quot;;[Red]\-#,##0\ &quot;kr.&quot;"/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_-* #,##0\ [$kr.-406]_-;\-* #,##0\ [$kr.-406]_-;_-* &quot;-&quot;??\ [$kr.-406]_-;_-@_-"/>
    <numFmt numFmtId="165" formatCode="#,##0.00\ &quot;MWh&quot;"/>
    <numFmt numFmtId="166" formatCode="#,##0\ &quot;kr.&quot;"/>
  </numFmts>
  <fonts count="26">
    <font>
      <sz val="11"/>
      <color theme="1"/>
      <name val="Gotham Narrow Book"/>
      <family val="2"/>
      <scheme val="minor"/>
    </font>
    <font>
      <sz val="11"/>
      <color theme="1"/>
      <name val="Gotham Narrow Book"/>
      <family val="2"/>
      <scheme val="minor"/>
    </font>
    <font>
      <u/>
      <sz val="11"/>
      <color theme="10"/>
      <name val="Gotham Narrow Book"/>
      <family val="2"/>
      <scheme val="minor"/>
    </font>
    <font>
      <sz val="10"/>
      <name val="Arial"/>
    </font>
    <font>
      <sz val="10"/>
      <name val="Arial"/>
      <family val="2"/>
    </font>
    <font>
      <sz val="11"/>
      <color rgb="FF000000"/>
      <name val="Gotham Narrow Book"/>
      <family val="2"/>
      <scheme val="minor"/>
    </font>
    <font>
      <sz val="11"/>
      <color rgb="FF000000"/>
      <name val="Calibri"/>
      <family val="2"/>
    </font>
    <font>
      <i/>
      <sz val="11"/>
      <color theme="1"/>
      <name val="Gotham Narrow Book"/>
      <family val="3"/>
      <scheme val="minor"/>
    </font>
    <font>
      <i/>
      <sz val="11"/>
      <color theme="0"/>
      <name val="Gotham Narrow Book"/>
      <family val="3"/>
      <scheme val="minor"/>
    </font>
    <font>
      <sz val="14"/>
      <color theme="1"/>
      <name val="Gotham Narrow Bold"/>
      <family val="3"/>
    </font>
    <font>
      <i/>
      <sz val="10"/>
      <color theme="0"/>
      <name val="Gotham Narrow Book"/>
      <family val="3"/>
      <scheme val="minor"/>
    </font>
    <font>
      <sz val="10"/>
      <color theme="0"/>
      <name val="Gotham Medium"/>
      <family val="3"/>
    </font>
    <font>
      <sz val="10"/>
      <color theme="1"/>
      <name val="Gotham Narrow Book"/>
      <family val="2"/>
      <scheme val="minor"/>
    </font>
    <font>
      <i/>
      <sz val="10"/>
      <color theme="1"/>
      <name val="Gotham Narrow Book"/>
      <family val="3"/>
      <scheme val="minor"/>
    </font>
    <font>
      <sz val="12"/>
      <color theme="1"/>
      <name val="Gotham Narrow Book"/>
      <family val="2"/>
      <scheme val="minor"/>
    </font>
    <font>
      <u/>
      <sz val="10"/>
      <color theme="7"/>
      <name val="Gotham Narrow Book"/>
      <family val="2"/>
      <scheme val="minor"/>
    </font>
    <font>
      <b/>
      <sz val="12"/>
      <color theme="1"/>
      <name val="Gotham Narrow Bold"/>
    </font>
    <font>
      <b/>
      <sz val="14"/>
      <color theme="1"/>
      <name val="Gotham Narrow Black"/>
    </font>
    <font>
      <b/>
      <sz val="10"/>
      <color theme="1"/>
      <name val="Gotham Medium"/>
    </font>
    <font>
      <b/>
      <sz val="10"/>
      <color theme="1"/>
      <name val="Gotham Narrow Book"/>
      <scheme val="minor"/>
    </font>
    <font>
      <b/>
      <sz val="10"/>
      <color theme="0"/>
      <name val="Gotham Medium"/>
    </font>
    <font>
      <b/>
      <i/>
      <sz val="10"/>
      <color theme="1"/>
      <name val="Gotham Narrow Book"/>
      <scheme val="minor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245C62"/>
      </left>
      <right style="thick">
        <color rgb="FF245C62"/>
      </right>
      <top style="thick">
        <color rgb="FF245C62"/>
      </top>
      <bottom style="thick">
        <color rgb="FF245C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245C62"/>
      </left>
      <right style="thin">
        <color indexed="64"/>
      </right>
      <top style="thick">
        <color rgb="FF245C62"/>
      </top>
      <bottom style="thick">
        <color rgb="FF245C62"/>
      </bottom>
      <diagonal/>
    </border>
    <border>
      <left style="thin">
        <color indexed="64"/>
      </left>
      <right style="thin">
        <color indexed="64"/>
      </right>
      <top style="thick">
        <color rgb="FF245C62"/>
      </top>
      <bottom style="thick">
        <color rgb="FF245C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245C62"/>
      </left>
      <right style="thick">
        <color rgb="FF245C62"/>
      </right>
      <top style="thick">
        <color rgb="FF245C62"/>
      </top>
      <bottom/>
      <diagonal/>
    </border>
    <border>
      <left style="thick">
        <color rgb="FF245C62"/>
      </left>
      <right style="thick">
        <color rgb="FF245C62"/>
      </right>
      <top style="thin">
        <color indexed="64"/>
      </top>
      <bottom style="thin">
        <color indexed="64"/>
      </bottom>
      <diagonal/>
    </border>
    <border>
      <left style="thick">
        <color rgb="FF245C62"/>
      </left>
      <right style="thick">
        <color rgb="FF245C62"/>
      </right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2" fillId="0" borderId="0" applyNumberFormat="0" applyFill="0" applyBorder="0" applyAlignment="0" applyProtection="0"/>
    <xf numFmtId="0" fontId="6" fillId="0" borderId="0" applyBorder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8" fillId="3" borderId="0" xfId="0" applyFont="1" applyFill="1"/>
    <xf numFmtId="0" fontId="9" fillId="2" borderId="0" xfId="0" applyFont="1" applyFill="1"/>
    <xf numFmtId="0" fontId="7" fillId="2" borderId="0" xfId="0" applyFont="1" applyFill="1" applyAlignment="1">
      <alignment horizontal="left" wrapText="1"/>
    </xf>
    <xf numFmtId="0" fontId="10" fillId="3" borderId="0" xfId="0" applyFont="1" applyFill="1"/>
    <xf numFmtId="0" fontId="11" fillId="3" borderId="0" xfId="0" applyFont="1" applyFill="1"/>
    <xf numFmtId="0" fontId="11" fillId="3" borderId="0" xfId="0" applyFont="1" applyFill="1" applyAlignment="1">
      <alignment horizontal="right"/>
    </xf>
    <xf numFmtId="0" fontId="12" fillId="2" borderId="0" xfId="0" applyFont="1" applyFill="1"/>
    <xf numFmtId="0" fontId="12" fillId="2" borderId="3" xfId="0" applyFont="1" applyFill="1" applyBorder="1"/>
    <xf numFmtId="164" fontId="12" fillId="4" borderId="2" xfId="1" applyNumberFormat="1" applyFont="1" applyFill="1" applyBorder="1"/>
    <xf numFmtId="0" fontId="12" fillId="2" borderId="4" xfId="0" applyFont="1" applyFill="1" applyBorder="1"/>
    <xf numFmtId="165" fontId="12" fillId="4" borderId="2" xfId="1" applyNumberFormat="1" applyFont="1" applyFill="1" applyBorder="1"/>
    <xf numFmtId="0" fontId="13" fillId="2" borderId="0" xfId="0" applyFont="1" applyFill="1"/>
    <xf numFmtId="0" fontId="14" fillId="2" borderId="0" xfId="0" applyFont="1" applyFill="1"/>
    <xf numFmtId="0" fontId="12" fillId="2" borderId="1" xfId="0" applyFont="1" applyFill="1" applyBorder="1"/>
    <xf numFmtId="6" fontId="12" fillId="2" borderId="1" xfId="0" applyNumberFormat="1" applyFont="1" applyFill="1" applyBorder="1"/>
    <xf numFmtId="0" fontId="15" fillId="2" borderId="0" xfId="2" applyFont="1" applyFill="1"/>
    <xf numFmtId="0" fontId="16" fillId="2" borderId="0" xfId="0" applyFont="1" applyFill="1"/>
    <xf numFmtId="0" fontId="17" fillId="2" borderId="0" xfId="0" applyFont="1" applyFill="1"/>
    <xf numFmtId="0" fontId="12" fillId="2" borderId="7" xfId="0" applyFont="1" applyFill="1" applyBorder="1"/>
    <xf numFmtId="2" fontId="18" fillId="5" borderId="8" xfId="0" applyNumberFormat="1" applyFont="1" applyFill="1" applyBorder="1"/>
    <xf numFmtId="2" fontId="18" fillId="5" borderId="9" xfId="0" applyNumberFormat="1" applyFont="1" applyFill="1" applyBorder="1" applyAlignment="1">
      <alignment horizontal="right"/>
    </xf>
    <xf numFmtId="6" fontId="12" fillId="2" borderId="3" xfId="0" applyNumberFormat="1" applyFont="1" applyFill="1" applyBorder="1"/>
    <xf numFmtId="6" fontId="19" fillId="5" borderId="12" xfId="0" applyNumberFormat="1" applyFont="1" applyFill="1" applyBorder="1"/>
    <xf numFmtId="0" fontId="20" fillId="3" borderId="11" xfId="0" applyFont="1" applyFill="1" applyBorder="1" applyAlignment="1">
      <alignment horizontal="right" wrapText="1"/>
    </xf>
    <xf numFmtId="0" fontId="0" fillId="4" borderId="4" xfId="0" applyFill="1" applyBorder="1"/>
    <xf numFmtId="0" fontId="21" fillId="4" borderId="3" xfId="0" applyFont="1" applyFill="1" applyBorder="1"/>
    <xf numFmtId="6" fontId="12" fillId="2" borderId="7" xfId="0" applyNumberFormat="1" applyFont="1" applyFill="1" applyBorder="1" applyAlignment="1">
      <alignment horizontal="right"/>
    </xf>
    <xf numFmtId="6" fontId="12" fillId="2" borderId="10" xfId="0" applyNumberFormat="1" applyFont="1" applyFill="1" applyBorder="1" applyAlignment="1">
      <alignment horizontal="right"/>
    </xf>
    <xf numFmtId="6" fontId="19" fillId="5" borderId="13" xfId="0" applyNumberFormat="1" applyFont="1" applyFill="1" applyBorder="1" applyAlignment="1">
      <alignment horizontal="right"/>
    </xf>
    <xf numFmtId="0" fontId="22" fillId="2" borderId="0" xfId="0" applyFont="1" applyFill="1"/>
    <xf numFmtId="0" fontId="23" fillId="2" borderId="0" xfId="0" applyFont="1" applyFill="1" applyAlignment="1">
      <alignment horizontal="left" vertical="top" wrapText="1"/>
    </xf>
    <xf numFmtId="0" fontId="24" fillId="2" borderId="1" xfId="0" applyFont="1" applyFill="1" applyBorder="1"/>
    <xf numFmtId="6" fontId="24" fillId="2" borderId="1" xfId="0" applyNumberFormat="1" applyFont="1" applyFill="1" applyBorder="1"/>
    <xf numFmtId="166" fontId="24" fillId="2" borderId="5" xfId="1" applyNumberFormat="1" applyFont="1" applyFill="1" applyBorder="1" applyAlignment="1">
      <alignment horizontal="right"/>
    </xf>
    <xf numFmtId="166" fontId="24" fillId="2" borderId="7" xfId="1" applyNumberFormat="1" applyFont="1" applyFill="1" applyBorder="1"/>
    <xf numFmtId="166" fontId="24" fillId="2" borderId="1" xfId="1" applyNumberFormat="1" applyFont="1" applyFill="1" applyBorder="1" applyAlignment="1">
      <alignment horizontal="right"/>
    </xf>
    <xf numFmtId="166" fontId="24" fillId="2" borderId="3" xfId="1" applyNumberFormat="1" applyFont="1" applyFill="1" applyBorder="1" applyAlignment="1">
      <alignment horizontal="right"/>
    </xf>
    <xf numFmtId="166" fontId="25" fillId="5" borderId="6" xfId="1" applyNumberFormat="1" applyFont="1" applyFill="1" applyBorder="1" applyAlignment="1">
      <alignment horizontal="right"/>
    </xf>
  </cellXfs>
  <cellStyles count="12">
    <cellStyle name="Hyperlink" xfId="9" xr:uid="{08A33232-F8D5-4CDA-BB24-BD3E2BBD2FA3}"/>
    <cellStyle name="Komma" xfId="1" builtinId="3"/>
    <cellStyle name="Komma 2" xfId="3" xr:uid="{129954A1-B8B9-4BD0-80C5-1CA72FF72343}"/>
    <cellStyle name="Link" xfId="2" builtinId="8"/>
    <cellStyle name="Link 2" xfId="4" xr:uid="{7B7C224A-EBFC-4979-BE35-1BDB7869BE40}"/>
    <cellStyle name="Normal" xfId="0" builtinId="0"/>
    <cellStyle name="Normal 2" xfId="5" xr:uid="{C13EA3C0-892D-4021-BA73-F8C3B0A88828}"/>
    <cellStyle name="Normal 2 2" xfId="6" xr:uid="{982D099E-8BD7-4EC7-B55D-915167F05235}"/>
    <cellStyle name="Normal 3" xfId="8" xr:uid="{1CCFEC3A-F1CB-41B3-AA05-C6DC012067F2}"/>
    <cellStyle name="Normal 4" xfId="10" xr:uid="{29545BEF-DC44-49D8-AF8B-56AB3F498EAB}"/>
    <cellStyle name="Procent 2" xfId="7" xr:uid="{2F00D8E2-BCAD-4AEB-BF10-8F298AC8131A}"/>
    <cellStyle name="Valuta 2" xfId="11" xr:uid="{08B6BDD6-A464-42F9-AA35-A4E42A1CEF15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2" defaultTableStyle="Dansk Fjernvarme tabel" defaultPivotStyle="PivotStyleLight16">
    <tableStyle name="Dansk Fjernvarme" pivot="0" count="1" xr9:uid="{F2DA6E2B-58DB-47BE-8A50-BDC656226035}">
      <tableStyleElement type="firstColumnStripe" dxfId="1"/>
    </tableStyle>
    <tableStyle name="Dansk Fjernvarme tabel" pivot="0" count="1" xr9:uid="{46F62547-5EE7-4445-B55C-0FD64BA3CA57}">
      <tableStyleElement type="firstRowStripe" dxfId="0"/>
    </tableStyle>
  </tableStyles>
  <colors>
    <mruColors>
      <color rgb="FF245C62"/>
      <color rgb="FFE1EC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Narrow Bold" pitchFamily="50" charset="0"/>
                <a:ea typeface="+mn-ea"/>
                <a:cs typeface="+mn-cs"/>
              </a:defRPr>
            </a:pPr>
            <a:r>
              <a:rPr lang="da-DK" sz="1200">
                <a:latin typeface="Gotham Narrow Bold" pitchFamily="50" charset="0"/>
              </a:rPr>
              <a:t>Grafik over selskabets forbrugerpris ift. prislofter 2023-2025</a:t>
            </a:r>
          </a:p>
        </c:rich>
      </c:tx>
      <c:layout>
        <c:manualLayout>
          <c:xMode val="edge"/>
          <c:yMode val="edge"/>
          <c:x val="5.4888119714053248E-3"/>
          <c:y val="6.683373345865097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otham Narrow Bold" pitchFamily="50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'2023-2025'!$A$17</c:f>
              <c:strCache>
                <c:ptCount val="1"/>
                <c:pt idx="0">
                  <c:v>Beregnet forbrugerpris (kr./GJ)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'2023-2025'!$B$15:$E$15</c:f>
              <c:strCach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Gns. 2023-2025     (2024-priser)</c:v>
                </c:pt>
              </c:strCache>
            </c:strRef>
          </c:cat>
          <c:val>
            <c:numRef>
              <c:f>'2023-2025'!$B$17:$E$17</c:f>
              <c:numCache>
                <c:formatCode>"kr."#,##0_);[Red]\("kr."#,##0\)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66-4EE8-B05D-9AF93A552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49938608"/>
        <c:axId val="949935728"/>
      </c:barChart>
      <c:lineChart>
        <c:grouping val="standard"/>
        <c:varyColors val="0"/>
        <c:ser>
          <c:idx val="0"/>
          <c:order val="0"/>
          <c:tx>
            <c:strRef>
              <c:f>'2023-2025'!$A$16</c:f>
              <c:strCache>
                <c:ptCount val="1"/>
                <c:pt idx="0">
                  <c:v>Fjernvarmeprisloft (kr./GJ)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7482031207567424E-2"/>
                  <c:y val="-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66-4EE8-B05D-9AF93A5529C1}"/>
                </c:ext>
              </c:extLst>
            </c:dLbl>
            <c:dLbl>
              <c:idx val="1"/>
              <c:layout>
                <c:manualLayout>
                  <c:x val="-5.2483593711257187E-2"/>
                  <c:y val="-4.4817927170868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66-4EE8-B05D-9AF93A5529C1}"/>
                </c:ext>
              </c:extLst>
            </c:dLbl>
            <c:dLbl>
              <c:idx val="2"/>
              <c:layout>
                <c:manualLayout>
                  <c:x val="-4.7485156214946984E-2"/>
                  <c:y val="-3.3613445378151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66-4EE8-B05D-9AF93A5529C1}"/>
                </c:ext>
              </c:extLst>
            </c:dLbl>
            <c:dLbl>
              <c:idx val="3"/>
              <c:layout>
                <c:manualLayout>
                  <c:x val="-3.5063112143385679E-2"/>
                  <c:y val="-0.118334913837108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66-4EE8-B05D-9AF93A5529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'2023-2025'!$B$15:$E$15</c:f>
              <c:strCach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Gns. 2023-2025     (2024-priser)</c:v>
                </c:pt>
              </c:strCache>
            </c:strRef>
          </c:cat>
          <c:val>
            <c:numRef>
              <c:f>'2023-2025'!$B$16:$E$16</c:f>
              <c:numCache>
                <c:formatCode>"kr."#,##0_);[Red]\("kr."#,##0\)</c:formatCode>
                <c:ptCount val="4"/>
                <c:pt idx="0">
                  <c:v>486</c:v>
                </c:pt>
                <c:pt idx="1">
                  <c:v>410</c:v>
                </c:pt>
                <c:pt idx="2">
                  <c:v>412</c:v>
                </c:pt>
                <c:pt idx="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6-4EE8-B05D-9AF93A552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38608"/>
        <c:axId val="949935728"/>
      </c:lineChart>
      <c:catAx>
        <c:axId val="94993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9935728"/>
        <c:crosses val="autoZero"/>
        <c:auto val="1"/>
        <c:lblAlgn val="ctr"/>
        <c:lblOffset val="100"/>
        <c:noMultiLvlLbl val="0"/>
      </c:catAx>
      <c:valAx>
        <c:axId val="94993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kr.&quot;#,##0_);[Red]\(&quot;kr.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993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</xdr:colOff>
      <xdr:row>18</xdr:row>
      <xdr:rowOff>327025</xdr:rowOff>
    </xdr:from>
    <xdr:to>
      <xdr:col>3</xdr:col>
      <xdr:colOff>857250</xdr:colOff>
      <xdr:row>37</xdr:row>
      <xdr:rowOff>31751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40A965F-9EAF-D519-99B7-713AC1F25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FJ PPT TEMA">
  <a:themeElements>
    <a:clrScheme name="Dansk Fjernvarme Standard 2023">
      <a:dk1>
        <a:sysClr val="windowText" lastClr="000000"/>
      </a:dk1>
      <a:lt1>
        <a:sysClr val="window" lastClr="FFFFFF"/>
      </a:lt1>
      <a:dk2>
        <a:srgbClr val="008575"/>
      </a:dk2>
      <a:lt2>
        <a:srgbClr val="D1E2E7"/>
      </a:lt2>
      <a:accent1>
        <a:srgbClr val="B3D497"/>
      </a:accent1>
      <a:accent2>
        <a:srgbClr val="6CB43F"/>
      </a:accent2>
      <a:accent3>
        <a:srgbClr val="008575"/>
      </a:accent3>
      <a:accent4>
        <a:srgbClr val="005958"/>
      </a:accent4>
      <a:accent5>
        <a:srgbClr val="003744"/>
      </a:accent5>
      <a:accent6>
        <a:srgbClr val="0082C8"/>
      </a:accent6>
      <a:hlink>
        <a:srgbClr val="6CB43F"/>
      </a:hlink>
      <a:folHlink>
        <a:srgbClr val="7DB8AF"/>
      </a:folHlink>
    </a:clrScheme>
    <a:fontScheme name="Dansk Fjernvarme">
      <a:majorFont>
        <a:latin typeface="Gotham Narrow Black"/>
        <a:ea typeface=""/>
        <a:cs typeface=""/>
      </a:majorFont>
      <a:minorFont>
        <a:latin typeface="Gotham Narrow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FJ PPT TEMA" id="{BB4A5F2A-0933-4A73-9B77-9E5B8640DACD}" vid="{D976B548-4B1C-46C0-9343-78E3382D472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orsyningstilsynet.dk/Media/638321073009921605/Vejledning%20til%20anmeldelse%20af%20budget%20og%20priseftervisning%202018.pdf" TargetMode="External"/><Relationship Id="rId2" Type="http://schemas.openxmlformats.org/officeDocument/2006/relationships/hyperlink" Target="https://forsyningstilsynet.dk/Media/638599979977988348/Brugerguide%20til%20anmeldelse%20af%20budget%20og%20pris_varme.pdf" TargetMode="External"/><Relationship Id="rId1" Type="http://schemas.openxmlformats.org/officeDocument/2006/relationships/hyperlink" Target="https://ens.dk/forsyning-og-forbrug/forbrugerprisloft-paa-fjernvarm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AF469-F977-4540-9727-5A2212FC02BD}">
  <sheetPr>
    <pageSetUpPr fitToPage="1"/>
  </sheetPr>
  <dimension ref="A1:E47"/>
  <sheetViews>
    <sheetView tabSelected="1" zoomScale="90" zoomScaleNormal="90" workbookViewId="0"/>
  </sheetViews>
  <sheetFormatPr defaultColWidth="9" defaultRowHeight="14"/>
  <cols>
    <col min="1" max="1" width="58.08203125" style="1" customWidth="1"/>
    <col min="2" max="2" width="15.58203125" style="1" customWidth="1"/>
    <col min="3" max="3" width="14.58203125" style="1" customWidth="1"/>
    <col min="4" max="4" width="16.58203125" style="1" customWidth="1"/>
    <col min="5" max="5" width="15.9140625" style="1" customWidth="1"/>
    <col min="6" max="16384" width="9" style="1"/>
  </cols>
  <sheetData>
    <row r="1" spans="1:5" ht="18">
      <c r="A1" s="19" t="s">
        <v>2</v>
      </c>
    </row>
    <row r="2" spans="1:5">
      <c r="A2" s="31" t="s">
        <v>20</v>
      </c>
    </row>
    <row r="3" spans="1:5" ht="14.5">
      <c r="A3" s="13"/>
    </row>
    <row r="4" spans="1:5">
      <c r="A4" s="27" t="s">
        <v>21</v>
      </c>
      <c r="B4" s="26"/>
      <c r="C4" s="26"/>
    </row>
    <row r="6" spans="1:5" ht="15.5">
      <c r="A6" s="18" t="s">
        <v>3</v>
      </c>
    </row>
    <row r="7" spans="1:5" s="8" customFormat="1" thickBot="1">
      <c r="A7" s="5"/>
      <c r="B7" s="6">
        <v>2023</v>
      </c>
      <c r="C7" s="6">
        <v>2024</v>
      </c>
      <c r="D7" s="6">
        <v>2025</v>
      </c>
      <c r="E7" s="7" t="s">
        <v>8</v>
      </c>
    </row>
    <row r="8" spans="1:5" s="8" customFormat="1" ht="13" thickBot="1">
      <c r="A8" s="9" t="s">
        <v>12</v>
      </c>
      <c r="B8" s="10"/>
      <c r="C8" s="10"/>
      <c r="D8" s="10"/>
      <c r="E8" s="11"/>
    </row>
    <row r="9" spans="1:5" s="8" customFormat="1" ht="13" thickBot="1">
      <c r="A9" s="9" t="s">
        <v>13</v>
      </c>
      <c r="B9" s="12"/>
      <c r="C9" s="12"/>
      <c r="D9" s="12"/>
      <c r="E9" s="11"/>
    </row>
    <row r="10" spans="1:5" s="8" customFormat="1" ht="13" thickBot="1">
      <c r="A10" s="33" t="s">
        <v>18</v>
      </c>
      <c r="B10" s="35" t="str">
        <f>IFERROR(B8*1.25/(B9*3.6),"Mangler data")</f>
        <v>Mangler data</v>
      </c>
      <c r="C10" s="35" t="str">
        <f t="shared" ref="C10:D10" si="0">IFERROR(C8*1.25/(C9*3.6),"Mangler data")</f>
        <v>Mangler data</v>
      </c>
      <c r="D10" s="35" t="str">
        <f t="shared" si="0"/>
        <v>Mangler data</v>
      </c>
      <c r="E10" s="36"/>
    </row>
    <row r="11" spans="1:5" s="8" customFormat="1" thickTop="1" thickBot="1">
      <c r="A11" s="33" t="s">
        <v>19</v>
      </c>
      <c r="B11" s="37" t="str">
        <f>IFERROR(B10*(B42/B41),"Mangler data")</f>
        <v>Mangler data</v>
      </c>
      <c r="C11" s="37" t="str">
        <f>IFERROR(C10*(C42/C41),"Mangler data")</f>
        <v>Mangler data</v>
      </c>
      <c r="D11" s="38" t="str">
        <f>IFERROR(D10*(D42/D41),"Mangler data")</f>
        <v>Mangler data</v>
      </c>
      <c r="E11" s="39" t="str">
        <f>IFERROR(AVERAGE(B11:D11),"Mangler data")</f>
        <v>Mangler data</v>
      </c>
    </row>
    <row r="12" spans="1:5" s="8" customFormat="1" ht="30.5" customHeight="1" thickTop="1">
      <c r="A12" s="32" t="s">
        <v>9</v>
      </c>
      <c r="B12" s="32"/>
      <c r="C12" s="32"/>
      <c r="D12" s="32"/>
      <c r="E12" s="32"/>
    </row>
    <row r="13" spans="1:5" ht="14.5">
      <c r="A13" s="4"/>
      <c r="B13" s="4"/>
      <c r="C13" s="4"/>
      <c r="D13" s="4"/>
      <c r="E13" s="4"/>
    </row>
    <row r="14" spans="1:5" s="14" customFormat="1" ht="16" thickBot="1">
      <c r="A14" s="18" t="s">
        <v>6</v>
      </c>
    </row>
    <row r="15" spans="1:5" s="8" customFormat="1" ht="27" thickTop="1">
      <c r="A15" s="2"/>
      <c r="B15" s="6">
        <v>2023</v>
      </c>
      <c r="C15" s="6">
        <v>2024</v>
      </c>
      <c r="D15" s="6">
        <v>2025</v>
      </c>
      <c r="E15" s="25" t="s">
        <v>11</v>
      </c>
    </row>
    <row r="16" spans="1:5" s="8" customFormat="1" ht="13">
      <c r="A16" s="15" t="s">
        <v>14</v>
      </c>
      <c r="B16" s="16">
        <f>B41</f>
        <v>486</v>
      </c>
      <c r="C16" s="16">
        <f>C41</f>
        <v>410</v>
      </c>
      <c r="D16" s="23">
        <f>D41</f>
        <v>412</v>
      </c>
      <c r="E16" s="24">
        <f>E42</f>
        <v>438</v>
      </c>
    </row>
    <row r="17" spans="1:5" s="8" customFormat="1" ht="13.5" thickBot="1">
      <c r="A17" s="20" t="s">
        <v>15</v>
      </c>
      <c r="B17" s="28" t="str">
        <f>B10</f>
        <v>Mangler data</v>
      </c>
      <c r="C17" s="28" t="str">
        <f t="shared" ref="C17:D17" si="1">C10</f>
        <v>Mangler data</v>
      </c>
      <c r="D17" s="29" t="str">
        <f t="shared" si="1"/>
        <v>Mangler data</v>
      </c>
      <c r="E17" s="30" t="str">
        <f>E11</f>
        <v>Mangler data</v>
      </c>
    </row>
    <row r="18" spans="1:5" s="8" customFormat="1" thickTop="1" thickBot="1">
      <c r="A18" s="21" t="s">
        <v>7</v>
      </c>
      <c r="B18" s="22" t="str">
        <f>IF(B16&gt;=B17,"Under prisloft",IF(B17="Mangler data","Mangler data","Over prisloft"))</f>
        <v>Mangler data</v>
      </c>
      <c r="C18" s="22" t="str">
        <f t="shared" ref="C18:E18" si="2">IF(C16&gt;=C17,"Under prisloft",IF(C17="Mangler data","Mangler data","Over prisloft"))</f>
        <v>Mangler data</v>
      </c>
      <c r="D18" s="22" t="str">
        <f t="shared" si="2"/>
        <v>Mangler data</v>
      </c>
      <c r="E18" s="22" t="str">
        <f t="shared" si="2"/>
        <v>Mangler data</v>
      </c>
    </row>
    <row r="19" spans="1:5" ht="58.5" customHeight="1" thickTop="1"/>
    <row r="20" spans="1:5" ht="26.25" customHeight="1"/>
    <row r="39" spans="1:5" s="14" customFormat="1" ht="15.5">
      <c r="A39" s="18" t="s">
        <v>1</v>
      </c>
    </row>
    <row r="40" spans="1:5" s="8" customFormat="1" ht="13">
      <c r="A40" s="6"/>
      <c r="B40" s="6">
        <v>2023</v>
      </c>
      <c r="C40" s="6">
        <v>2024</v>
      </c>
      <c r="D40" s="6">
        <v>2025</v>
      </c>
      <c r="E40" s="7" t="s">
        <v>8</v>
      </c>
    </row>
    <row r="41" spans="1:5" s="8" customFormat="1" ht="12.5">
      <c r="A41" s="15" t="s">
        <v>16</v>
      </c>
      <c r="B41" s="16">
        <v>486</v>
      </c>
      <c r="C41" s="16">
        <v>410</v>
      </c>
      <c r="D41" s="16">
        <v>412</v>
      </c>
      <c r="E41" s="16"/>
    </row>
    <row r="42" spans="1:5" s="8" customFormat="1" ht="12.5">
      <c r="A42" s="33" t="s">
        <v>17</v>
      </c>
      <c r="B42" s="34">
        <v>499</v>
      </c>
      <c r="C42" s="34">
        <v>410</v>
      </c>
      <c r="D42" s="34">
        <v>405</v>
      </c>
      <c r="E42" s="34">
        <v>438</v>
      </c>
    </row>
    <row r="43" spans="1:5" s="8" customFormat="1" ht="12.5"/>
    <row r="44" spans="1:5" s="14" customFormat="1" ht="18.5">
      <c r="A44" s="3" t="s">
        <v>10</v>
      </c>
    </row>
    <row r="45" spans="1:5" s="8" customFormat="1" ht="12.5">
      <c r="A45" s="17" t="s">
        <v>0</v>
      </c>
    </row>
    <row r="46" spans="1:5" s="8" customFormat="1" ht="12.5">
      <c r="A46" s="17" t="s">
        <v>4</v>
      </c>
    </row>
    <row r="47" spans="1:5" s="8" customFormat="1" ht="12.5">
      <c r="A47" s="17" t="s">
        <v>5</v>
      </c>
    </row>
  </sheetData>
  <mergeCells count="1">
    <mergeCell ref="A12:E12"/>
  </mergeCells>
  <hyperlinks>
    <hyperlink ref="A45" r:id="rId1" xr:uid="{586490C2-DBA2-4092-9CCF-A1FE2A55B4E4}"/>
    <hyperlink ref="A46" r:id="rId2" xr:uid="{70E1B855-C465-4D89-8BC5-52BB5490DFA7}"/>
    <hyperlink ref="A47" r:id="rId3" xr:uid="{3A174815-B71C-478F-81FA-D97FE8B33635}"/>
  </hyperlinks>
  <pageMargins left="0.7" right="0.7" top="0.75" bottom="0.75" header="0.3" footer="0.3"/>
  <pageSetup paperSize="9" scale="64" orientation="landscape" verticalDpi="0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1C694EB55574542BFEAE5B259315280" ma:contentTypeVersion="19" ma:contentTypeDescription="Opret et nyt dokument." ma:contentTypeScope="" ma:versionID="4baea5d80fdbd80b039215ac9ce8689b">
  <xsd:schema xmlns:xsd="http://www.w3.org/2001/XMLSchema" xmlns:xs="http://www.w3.org/2001/XMLSchema" xmlns:p="http://schemas.microsoft.com/office/2006/metadata/properties" xmlns:ns2="9ec4383b-dae4-48b9-9f45-db3b13d47188" xmlns:ns3="a91b7dd8-077f-4453-9438-4210714d1ab6" targetNamespace="http://schemas.microsoft.com/office/2006/metadata/properties" ma:root="true" ma:fieldsID="42b34b9e09565244259ca759b0c25c09" ns2:_="" ns3:_="">
    <xsd:import namespace="9ec4383b-dae4-48b9-9f45-db3b13d47188"/>
    <xsd:import namespace="a91b7dd8-077f-4453-9438-4210714d1a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test_hyperlink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c4383b-dae4-48b9-9f45-db3b13d471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test_hyperlink" ma:index="16" nillable="true" ma:displayName="test_hyperlink" ma:format="Hyperlink" ma:internalName="test_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ledmærker" ma:readOnly="false" ma:fieldId="{5cf76f15-5ced-4ddc-b409-7134ff3c332f}" ma:taxonomyMulti="true" ma:sspId="c7341d0e-7d72-4e38-bada-3d63affbf5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b7dd8-077f-4453-9438-4210714d1ab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682ab4e-08a6-4102-b37f-b8745d5faa48}" ma:internalName="TaxCatchAll" ma:showField="CatchAllData" ma:web="a91b7dd8-077f-4453-9438-4210714d1a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1b7dd8-077f-4453-9438-4210714d1ab6" xsi:nil="true"/>
    <lcf76f155ced4ddcb4097134ff3c332f xmlns="9ec4383b-dae4-48b9-9f45-db3b13d47188">
      <Terms xmlns="http://schemas.microsoft.com/office/infopath/2007/PartnerControls"/>
    </lcf76f155ced4ddcb4097134ff3c332f>
    <test_hyperlink xmlns="9ec4383b-dae4-48b9-9f45-db3b13d47188">
      <Url xsi:nil="true"/>
      <Description xsi:nil="true"/>
    </test_hyperlink>
  </documentManagement>
</p:properties>
</file>

<file path=customXml/itemProps1.xml><?xml version="1.0" encoding="utf-8"?>
<ds:datastoreItem xmlns:ds="http://schemas.openxmlformats.org/officeDocument/2006/customXml" ds:itemID="{07759DAA-43AB-4A33-88FC-49DEBCE020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C1FCB8-BE04-4E96-AE65-E98850A3F0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c4383b-dae4-48b9-9f45-db3b13d47188"/>
    <ds:schemaRef ds:uri="a91b7dd8-077f-4453-9438-4210714d1a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4AA37C-641F-43B2-8116-9571EE22F46D}">
  <ds:schemaRefs>
    <ds:schemaRef ds:uri="http://schemas.microsoft.com/office/2006/metadata/properties"/>
    <ds:schemaRef ds:uri="http://schemas.microsoft.com/office/infopath/2007/PartnerControls"/>
    <ds:schemaRef ds:uri="a91b7dd8-077f-4453-9438-4210714d1ab6"/>
    <ds:schemaRef ds:uri="bf349333-8b9a-44f5-adcb-04d9bddef778"/>
    <ds:schemaRef ds:uri="9ec4383b-dae4-48b9-9f45-db3b13d471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2023-2025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 Aagaard Vester</dc:creator>
  <cp:lastModifiedBy>Tine Skovlund</cp:lastModifiedBy>
  <cp:lastPrinted>2025-07-02T08:41:12Z</cp:lastPrinted>
  <dcterms:created xsi:type="dcterms:W3CDTF">2024-06-04T09:20:33Z</dcterms:created>
  <dcterms:modified xsi:type="dcterms:W3CDTF">2025-08-27T08:01:07Z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0x010100A1C694EB55574542BFEAE5B259315280</vt:lpwstr>
  </property>
  <property fmtid="{D5CDD505-2E9C-101B-9397-08002B2CF9AE}" pid="3" name="MediaServiceImageTags">
    <vt:lpwstr/>
  </property>
</Properties>
</file>